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출근부 · 인건비 정산서" sheetId="1" r:id="rId1"/>
    <sheet name="작성 예시" sheetId="2" r:id="rId2"/>
    <sheet name="작성 가이드" sheetId="3" r:id="rId3"/>
  </sheets>
  <definedNames>
    <definedName name="_xlnm.Print_Area" localSheetId="0">'출근부 · 인건비 정산서'!$A$1:$I$46</definedName>
    <definedName name="_xlnm.Print_Titles" localSheetId="0">'출근부 · 인건비 정산서'!$8:$8</definedName>
    <definedName name="_xlnm.Print_Area" localSheetId="1">'작성 예시'!$A$1:$I$46</definedName>
    <definedName name="_xlnm.Print_Titles" localSheetId="1">'작성 예시'!$8:$8</definedName>
    <definedName name="_xlnm.Print_Area" localSheetId="2">'작성 가이드'!$A$1:$D$46</definedName>
    <definedName name="_xlnm.Print_Titles" localSheetId="2">'작성 가이드'!$10:$10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맑은 고딕"/>
    </font>
    <font>
      <b/>
      <sz val="16"/>
      <color rgb="FF0F172A"/>
      <name val="맑은 고딕"/>
    </font>
    <font>
      <sz val="9"/>
      <color rgb="FF64748B"/>
      <name val="맑은 고딕"/>
    </font>
    <font>
      <b/>
      <sz val="11"/>
      <color rgb="FF0F172A"/>
      <name val="맑은 고딕"/>
    </font>
    <font>
      <b/>
      <sz val="10"/>
      <color rgb="FFFFFFFF"/>
      <name val="맑은 고딕"/>
    </font>
    <font>
      <b/>
      <sz val="10"/>
      <color rgb="FF334155"/>
      <name val="맑은 고딕"/>
    </font>
    <font>
      <sz val="10"/>
      <color rgb="FF0F172A"/>
      <name val="맑은 고딕"/>
    </font>
    <font>
      <sz val="11"/>
      <color rgb="FF334155"/>
      <name val="맑은 고딕"/>
    </font>
    <font>
      <sz val="10"/>
      <color rgb="FF334155"/>
      <name val="맑은 고딕"/>
    </font>
    <font>
      <b/>
      <sz val="10"/>
      <color rgb="FF0F172A"/>
      <name val="맑은 고딕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/>
  <cols>
    <col min="1" max="1" width="18" customWidth="1"/>
    <col min="2" max="2" width="8" customWidth="1"/>
    <col min="3" max="3" width="8" customWidth="1"/>
    <col min="4" max="4" width="8" customWidth="1"/>
    <col min="5" max="5" width="10" customWidth="1"/>
    <col min="6" max="6" width="12" customWidth="1"/>
    <col min="7" max="7" width="10" customWidth="1"/>
    <col min="8" max="8" width="12" customWidth="1"/>
    <col min="9" max="9" width="20" customWidth="1"/>
  </cols>
  <sheetData>
    <row r="1" ht="30" customHeight="1">
      <c r="A1" s="1" t="inlineStr">
        <is>
          <t xml:space="preserve">출근부 · 인건비 정산서</t>
        </is>
      </c>
      <c r="B1" s="1"/>
      <c r="C1" s="1"/>
      <c r="D1" s="1"/>
      <c r="E1" s="1"/>
      <c r="F1" s="1"/>
      <c r="G1" s="1"/>
      <c r="H1" s="1"/>
      <c r="I1" s="1"/>
    </row>
    <row r="2">
      <c r="A2" s="2" t="inlineStr">
        <is>
          <t xml:space="preserve">PDNote 현장 도구 · pdnote.app/tools — 작성 예시 · 작성 가이드는 아래 시트 탭에 있어요.</t>
        </is>
      </c>
    </row>
    <row r="3" ht="20" customHeight="1">
      <c r="A3" s="5" t="inlineStr">
        <is>
          <t xml:space="preserve">작품명</t>
        </is>
      </c>
      <c r="B3" s="9"/>
      <c r="C3" s="9"/>
      <c r="D3" s="9"/>
      <c r="E3" s="9"/>
      <c r="F3" s="9"/>
      <c r="G3" s="9"/>
      <c r="H3" s="9"/>
      <c r="I3" s="9"/>
    </row>
    <row r="4" ht="34" customHeight="1">
      <c r="A4" s="5" t="inlineStr">
        <is>
          <t xml:space="preserve">이름 · 부서 · 직함</t>
        </is>
      </c>
      <c r="B4" s="9"/>
      <c r="C4" s="9"/>
      <c r="D4" s="9"/>
      <c r="E4" s="9"/>
      <c r="F4" s="9"/>
      <c r="G4" s="9"/>
      <c r="H4" s="9"/>
      <c r="I4" s="9"/>
    </row>
    <row r="5" ht="20" customHeight="1">
      <c r="A5" s="5" t="inlineStr">
        <is>
          <t xml:space="preserve">정산 기간</t>
        </is>
      </c>
      <c r="B5" s="9"/>
      <c r="C5" s="9"/>
      <c r="D5" s="9"/>
      <c r="E5" s="9"/>
      <c r="F5" s="9"/>
      <c r="G5" s="9"/>
      <c r="H5" s="9"/>
      <c r="I5" s="9"/>
    </row>
    <row r="6" ht="20" customHeight="1">
      <c r="A6" s="5" t="inlineStr">
        <is>
          <t xml:space="preserve">지급 방식</t>
        </is>
      </c>
      <c r="B6" s="9" t="inlineStr">
        <is>
          <t xml:space="preserve">일당</t>
        </is>
      </c>
      <c r="C6" s="9"/>
      <c r="D6" s="9"/>
      <c r="E6" s="9"/>
      <c r="F6" s="9"/>
      <c r="G6" s="9"/>
      <c r="H6" s="9"/>
      <c r="I6" s="9"/>
    </row>
    <row r="8" ht="32" customHeight="1">
      <c r="A8" s="4" t="inlineStr">
        <is>
          <t xml:space="preserve">날짜</t>
        </is>
      </c>
      <c r="B8" s="4" t="inlineStr">
        <is>
          <t xml:space="preserve">회차</t>
        </is>
      </c>
      <c r="C8" s="4" t="inlineStr">
        <is>
          <t xml:space="preserve">콜</t>
        </is>
      </c>
      <c r="D8" s="4" t="inlineStr">
        <is>
          <t xml:space="preserve">철수</t>
        </is>
      </c>
      <c r="E8" s="4" t="inlineStr">
        <is>
          <t xml:space="preserve">근무(시간)</t>
        </is>
      </c>
      <c r="F8" s="4" t="inlineStr">
        <is>
          <t xml:space="preserve">상태(출근/반일)</t>
        </is>
      </c>
      <c r="G8" s="4" t="inlineStr">
        <is>
          <t xml:space="preserve">초과(시간)</t>
        </is>
      </c>
      <c r="H8" s="4" t="inlineStr">
        <is>
          <t xml:space="preserve">가감(원)</t>
        </is>
      </c>
      <c r="I8" s="4" t="inlineStr">
        <is>
          <t xml:space="preserve">비고</t>
        </is>
      </c>
    </row>
    <row r="9" ht="20" customHeight="1">
      <c r="A9" s="12"/>
      <c r="B9" s="10"/>
      <c r="C9" s="13"/>
      <c r="D9" s="13"/>
      <c r="E9" s="16">
        <f>IF(AND(C9&lt;&gt;"",D9&lt;&gt;""),ROUND(MOD(D9-C9,1)*24,2),"")</f>
      </c>
      <c r="F9" s="10"/>
      <c r="G9" s="10"/>
      <c r="H9" s="11"/>
      <c r="I9" s="9"/>
    </row>
    <row r="10" ht="20" customHeight="1">
      <c r="A10" s="12"/>
      <c r="B10" s="10"/>
      <c r="C10" s="13"/>
      <c r="D10" s="13"/>
      <c r="E10" s="16">
        <f>IF(AND(C10&lt;&gt;"",D10&lt;&gt;""),ROUND(MOD(D10-C10,1)*24,2),"")</f>
      </c>
      <c r="F10" s="10"/>
      <c r="G10" s="10"/>
      <c r="H10" s="11"/>
      <c r="I10" s="9"/>
    </row>
    <row r="11" ht="20" customHeight="1">
      <c r="A11" s="12"/>
      <c r="B11" s="10"/>
      <c r="C11" s="13"/>
      <c r="D11" s="13"/>
      <c r="E11" s="16">
        <f>IF(AND(C11&lt;&gt;"",D11&lt;&gt;""),ROUND(MOD(D11-C11,1)*24,2),"")</f>
      </c>
      <c r="F11" s="10"/>
      <c r="G11" s="10"/>
      <c r="H11" s="11"/>
      <c r="I11" s="9"/>
    </row>
    <row r="12" ht="20" customHeight="1">
      <c r="A12" s="12"/>
      <c r="B12" s="10"/>
      <c r="C12" s="13"/>
      <c r="D12" s="13"/>
      <c r="E12" s="16">
        <f>IF(AND(C12&lt;&gt;"",D12&lt;&gt;""),ROUND(MOD(D12-C12,1)*24,2),"")</f>
      </c>
      <c r="F12" s="10"/>
      <c r="G12" s="10"/>
      <c r="H12" s="11"/>
      <c r="I12" s="9"/>
    </row>
    <row r="13" ht="20" customHeight="1">
      <c r="A13" s="12"/>
      <c r="B13" s="10"/>
      <c r="C13" s="13"/>
      <c r="D13" s="13"/>
      <c r="E13" s="16">
        <f>IF(AND(C13&lt;&gt;"",D13&lt;&gt;""),ROUND(MOD(D13-C13,1)*24,2),"")</f>
      </c>
      <c r="F13" s="10"/>
      <c r="G13" s="10"/>
      <c r="H13" s="11"/>
      <c r="I13" s="9"/>
    </row>
    <row r="14" ht="20" customHeight="1">
      <c r="A14" s="12"/>
      <c r="B14" s="10"/>
      <c r="C14" s="13"/>
      <c r="D14" s="13"/>
      <c r="E14" s="16">
        <f>IF(AND(C14&lt;&gt;"",D14&lt;&gt;""),ROUND(MOD(D14-C14,1)*24,2),"")</f>
      </c>
      <c r="F14" s="10"/>
      <c r="G14" s="10"/>
      <c r="H14" s="11"/>
      <c r="I14" s="9"/>
    </row>
    <row r="15" ht="20" customHeight="1">
      <c r="A15" s="12"/>
      <c r="B15" s="10"/>
      <c r="C15" s="13"/>
      <c r="D15" s="13"/>
      <c r="E15" s="16">
        <f>IF(AND(C15&lt;&gt;"",D15&lt;&gt;""),ROUND(MOD(D15-C15,1)*24,2),"")</f>
      </c>
      <c r="F15" s="10"/>
      <c r="G15" s="10"/>
      <c r="H15" s="11"/>
      <c r="I15" s="9"/>
    </row>
    <row r="16" ht="20" customHeight="1">
      <c r="A16" s="12"/>
      <c r="B16" s="10"/>
      <c r="C16" s="13"/>
      <c r="D16" s="13"/>
      <c r="E16" s="16">
        <f>IF(AND(C16&lt;&gt;"",D16&lt;&gt;""),ROUND(MOD(D16-C16,1)*24,2),"")</f>
      </c>
      <c r="F16" s="10"/>
      <c r="G16" s="10"/>
      <c r="H16" s="11"/>
      <c r="I16" s="9"/>
    </row>
    <row r="17" ht="20" customHeight="1">
      <c r="A17" s="12"/>
      <c r="B17" s="10"/>
      <c r="C17" s="13"/>
      <c r="D17" s="13"/>
      <c r="E17" s="16">
        <f>IF(AND(C17&lt;&gt;"",D17&lt;&gt;""),ROUND(MOD(D17-C17,1)*24,2),"")</f>
      </c>
      <c r="F17" s="10"/>
      <c r="G17" s="10"/>
      <c r="H17" s="11"/>
      <c r="I17" s="9"/>
    </row>
    <row r="18" ht="20" customHeight="1">
      <c r="A18" s="12"/>
      <c r="B18" s="10"/>
      <c r="C18" s="13"/>
      <c r="D18" s="13"/>
      <c r="E18" s="16">
        <f>IF(AND(C18&lt;&gt;"",D18&lt;&gt;""),ROUND(MOD(D18-C18,1)*24,2),"")</f>
      </c>
      <c r="F18" s="10"/>
      <c r="G18" s="10"/>
      <c r="H18" s="11"/>
      <c r="I18" s="9"/>
    </row>
    <row r="19" ht="20" customHeight="1">
      <c r="A19" s="12"/>
      <c r="B19" s="10"/>
      <c r="C19" s="13"/>
      <c r="D19" s="13"/>
      <c r="E19" s="16">
        <f>IF(AND(C19&lt;&gt;"",D19&lt;&gt;""),ROUND(MOD(D19-C19,1)*24,2),"")</f>
      </c>
      <c r="F19" s="10"/>
      <c r="G19" s="10"/>
      <c r="H19" s="11"/>
      <c r="I19" s="9"/>
    </row>
    <row r="20" ht="20" customHeight="1">
      <c r="A20" s="12"/>
      <c r="B20" s="10"/>
      <c r="C20" s="13"/>
      <c r="D20" s="13"/>
      <c r="E20" s="16">
        <f>IF(AND(C20&lt;&gt;"",D20&lt;&gt;""),ROUND(MOD(D20-C20,1)*24,2),"")</f>
      </c>
      <c r="F20" s="10"/>
      <c r="G20" s="10"/>
      <c r="H20" s="11"/>
      <c r="I20" s="9"/>
    </row>
    <row r="21" ht="20" customHeight="1">
      <c r="A21" s="12"/>
      <c r="B21" s="10"/>
      <c r="C21" s="13"/>
      <c r="D21" s="13"/>
      <c r="E21" s="16">
        <f>IF(AND(C21&lt;&gt;"",D21&lt;&gt;""),ROUND(MOD(D21-C21,1)*24,2),"")</f>
      </c>
      <c r="F21" s="10"/>
      <c r="G21" s="10"/>
      <c r="H21" s="11"/>
      <c r="I21" s="9"/>
    </row>
    <row r="22" ht="20" customHeight="1">
      <c r="A22" s="12"/>
      <c r="B22" s="10"/>
      <c r="C22" s="13"/>
      <c r="D22" s="13"/>
      <c r="E22" s="16">
        <f>IF(AND(C22&lt;&gt;"",D22&lt;&gt;""),ROUND(MOD(D22-C22,1)*24,2),"")</f>
      </c>
      <c r="F22" s="10"/>
      <c r="G22" s="10"/>
      <c r="H22" s="11"/>
      <c r="I22" s="9"/>
    </row>
    <row r="23" ht="20" customHeight="1">
      <c r="A23" s="12"/>
      <c r="B23" s="10"/>
      <c r="C23" s="13"/>
      <c r="D23" s="13"/>
      <c r="E23" s="16">
        <f>IF(AND(C23&lt;&gt;"",D23&lt;&gt;""),ROUND(MOD(D23-C23,1)*24,2),"")</f>
      </c>
      <c r="F23" s="10"/>
      <c r="G23" s="10"/>
      <c r="H23" s="11"/>
      <c r="I23" s="9"/>
    </row>
    <row r="24" ht="20" customHeight="1">
      <c r="A24" s="12"/>
      <c r="B24" s="10"/>
      <c r="C24" s="13"/>
      <c r="D24" s="13"/>
      <c r="E24" s="16">
        <f>IF(AND(C24&lt;&gt;"",D24&lt;&gt;""),ROUND(MOD(D24-C24,1)*24,2),"")</f>
      </c>
      <c r="F24" s="10"/>
      <c r="G24" s="10"/>
      <c r="H24" s="11"/>
      <c r="I24" s="9"/>
    </row>
    <row r="25" ht="20" customHeight="1">
      <c r="A25" s="12"/>
      <c r="B25" s="10"/>
      <c r="C25" s="13"/>
      <c r="D25" s="13"/>
      <c r="E25" s="16">
        <f>IF(AND(C25&lt;&gt;"",D25&lt;&gt;""),ROUND(MOD(D25-C25,1)*24,2),"")</f>
      </c>
      <c r="F25" s="10"/>
      <c r="G25" s="10"/>
      <c r="H25" s="11"/>
      <c r="I25" s="9"/>
    </row>
    <row r="26" ht="20" customHeight="1">
      <c r="A26" s="12"/>
      <c r="B26" s="10"/>
      <c r="C26" s="13"/>
      <c r="D26" s="13"/>
      <c r="E26" s="16">
        <f>IF(AND(C26&lt;&gt;"",D26&lt;&gt;""),ROUND(MOD(D26-C26,1)*24,2),"")</f>
      </c>
      <c r="F26" s="10"/>
      <c r="G26" s="10"/>
      <c r="H26" s="11"/>
      <c r="I26" s="9"/>
    </row>
    <row r="27" ht="20" customHeight="1">
      <c r="A27" s="12"/>
      <c r="B27" s="10"/>
      <c r="C27" s="13"/>
      <c r="D27" s="13"/>
      <c r="E27" s="16">
        <f>IF(AND(C27&lt;&gt;"",D27&lt;&gt;""),ROUND(MOD(D27-C27,1)*24,2),"")</f>
      </c>
      <c r="F27" s="10"/>
      <c r="G27" s="10"/>
      <c r="H27" s="11"/>
      <c r="I27" s="9"/>
    </row>
    <row r="28" ht="20" customHeight="1">
      <c r="A28" s="12"/>
      <c r="B28" s="10"/>
      <c r="C28" s="13"/>
      <c r="D28" s="13"/>
      <c r="E28" s="16">
        <f>IF(AND(C28&lt;&gt;"",D28&lt;&gt;""),ROUND(MOD(D28-C28,1)*24,2),"")</f>
      </c>
      <c r="F28" s="10"/>
      <c r="G28" s="10"/>
      <c r="H28" s="11"/>
      <c r="I28" s="9"/>
    </row>
    <row r="29">
      <c r="A29" s="20" t="inlineStr">
        <is>
          <t xml:space="preserve">합계</t>
        </is>
      </c>
      <c r="B29" s="20"/>
      <c r="C29" s="20"/>
      <c r="D29" s="20"/>
      <c r="E29" s="20">
        <f>SUM(E9:E28)</f>
      </c>
      <c r="F29" s="20"/>
      <c r="G29" s="20">
        <f>SUM(G9:G28)</f>
      </c>
      <c r="H29" s="19">
        <f>SUM(H9:H28)</f>
      </c>
      <c r="I29" s="20"/>
    </row>
    <row r="31">
      <c r="A31" s="3" t="inlineStr">
        <is>
          <t xml:space="preserve">정산</t>
        </is>
      </c>
    </row>
    <row r="32" ht="20" customHeight="1">
      <c r="A32" s="5" t="inlineStr">
        <is>
          <t xml:space="preserve">단가(일당)</t>
        </is>
      </c>
      <c r="B32" s="11"/>
      <c r="C32" s="11"/>
      <c r="D32" s="11"/>
      <c r="E32" s="11"/>
      <c r="F32" s="11"/>
      <c r="G32" s="11"/>
      <c r="H32" s="11"/>
      <c r="I32" s="11"/>
    </row>
    <row r="33" ht="20" customHeight="1">
      <c r="A33" s="5" t="inlineStr">
        <is>
          <t xml:space="preserve">근무일(반일 0.5)</t>
        </is>
      </c>
      <c r="B33" s="16">
        <f>COUNTIF(F9:F28,"출근")+0.5*COUNTIF(F9:F28,"반일")</f>
      </c>
      <c r="C33" s="16"/>
      <c r="D33" s="16"/>
      <c r="E33" s="16"/>
      <c r="F33" s="16"/>
      <c r="G33" s="16"/>
      <c r="H33" s="16"/>
      <c r="I33" s="16"/>
    </row>
    <row r="34" ht="20" customHeight="1">
      <c r="A34" s="5" t="inlineStr">
        <is>
          <t xml:space="preserve">기본급</t>
        </is>
      </c>
      <c r="B34" s="15">
        <f>ROUND(B32*B33,0)</f>
      </c>
      <c r="C34" s="15"/>
      <c r="D34" s="15"/>
      <c r="E34" s="15"/>
      <c r="F34" s="15"/>
      <c r="G34" s="15"/>
      <c r="H34" s="15"/>
      <c r="I34" s="15"/>
    </row>
    <row r="35" ht="20" customHeight="1">
      <c r="A35" s="5" t="inlineStr">
        <is>
          <t xml:space="preserve">초과 단가(시간당)</t>
        </is>
      </c>
      <c r="B35" s="11"/>
      <c r="C35" s="11"/>
      <c r="D35" s="11"/>
      <c r="E35" s="11"/>
      <c r="F35" s="11"/>
      <c r="G35" s="11"/>
      <c r="H35" s="11"/>
      <c r="I35" s="11"/>
    </row>
    <row r="36" ht="20" customHeight="1">
      <c r="A36" s="5" t="inlineStr">
        <is>
          <t xml:space="preserve">초과 수당</t>
        </is>
      </c>
      <c r="B36" s="15">
        <f>ROUND(B35*SUM(G9:G28),0)</f>
      </c>
      <c r="C36" s="15"/>
      <c r="D36" s="15"/>
      <c r="E36" s="15"/>
      <c r="F36" s="15"/>
      <c r="G36" s="15"/>
      <c r="H36" s="15"/>
      <c r="I36" s="15"/>
    </row>
    <row r="37" ht="20" customHeight="1">
      <c r="A37" s="5" t="inlineStr">
        <is>
          <t xml:space="preserve">가감 합계</t>
        </is>
      </c>
      <c r="B37" s="15">
        <f>SUM(H9:H28)</f>
      </c>
      <c r="C37" s="15"/>
      <c r="D37" s="15"/>
      <c r="E37" s="15"/>
      <c r="F37" s="15"/>
      <c r="G37" s="15"/>
      <c r="H37" s="15"/>
      <c r="I37" s="15"/>
    </row>
    <row r="38" ht="20" customHeight="1">
      <c r="A38" s="20" t="inlineStr">
        <is>
          <t xml:space="preserve">총액(세전)</t>
        </is>
      </c>
      <c r="B38" s="19">
        <f>B34+B36+B37</f>
      </c>
      <c r="C38" s="19"/>
      <c r="D38" s="19"/>
      <c r="E38" s="19"/>
      <c r="F38" s="19"/>
      <c r="G38" s="19"/>
      <c r="H38" s="19"/>
      <c r="I38" s="19"/>
    </row>
    <row r="39" ht="20" customHeight="1">
      <c r="A39" s="5" t="inlineStr">
        <is>
          <t xml:space="preserve">소득세 3%</t>
        </is>
      </c>
      <c r="B39" s="15">
        <f>ROUNDDOWN(MAX(0,B38)*0.03,-1)</f>
      </c>
      <c r="C39" s="15"/>
      <c r="D39" s="15"/>
      <c r="E39" s="15"/>
      <c r="F39" s="15"/>
      <c r="G39" s="15"/>
      <c r="H39" s="15"/>
      <c r="I39" s="15"/>
    </row>
    <row r="40" ht="34" customHeight="1">
      <c r="A40" s="5" t="inlineStr">
        <is>
          <t xml:space="preserve">지방소득세(소득세의 10%)</t>
        </is>
      </c>
      <c r="B40" s="15">
        <f>ROUNDDOWN(B39*0.1,-1)</f>
      </c>
      <c r="C40" s="15"/>
      <c r="D40" s="15"/>
      <c r="E40" s="15"/>
      <c r="F40" s="15"/>
      <c r="G40" s="15"/>
      <c r="H40" s="15"/>
      <c r="I40" s="15"/>
    </row>
    <row r="41" ht="20" customHeight="1">
      <c r="A41" s="20" t="inlineStr">
        <is>
          <t xml:space="preserve">실지급</t>
        </is>
      </c>
      <c r="B41" s="19">
        <f>B38-B39-B40</f>
      </c>
      <c r="C41" s="19"/>
      <c r="D41" s="19"/>
      <c r="E41" s="19"/>
      <c r="F41" s="19"/>
      <c r="G41" s="19"/>
      <c r="H41" s="19"/>
      <c r="I41" s="19"/>
    </row>
    <row r="42" ht="20" customHeight="1">
      <c r="A42" s="5" t="inlineStr">
        <is>
          <t xml:space="preserve">지급일 · 확인</t>
        </is>
      </c>
      <c r="B42" s="9"/>
      <c r="C42" s="9"/>
      <c r="D42" s="9"/>
      <c r="E42" s="9"/>
      <c r="F42" s="9"/>
      <c r="G42" s="9"/>
      <c r="H42" s="9"/>
      <c r="I42" s="9"/>
    </row>
    <row r="44">
      <c r="A44" s="21" t="inlineStr">
        <is>
          <t xml:space="preserve">공제는 국내 프리랜서 사업소득 원천징수(소득세 3% + 지방소득세 0.3%, 각각 10원 미만 절사) 기준입니다. 일시적 용역(기타소득 8.8%)이나 근로계약은 계산이 다릅니다.</t>
        </is>
      </c>
    </row>
    <row r="46">
      <c r="A46" s="21" t="inlineStr">
        <is>
          <t xml:space="preserve">PDNote 현장 도구 양식 — pdnote.app/tools 에서 내려받았습니다. 자유롭게 고쳐 쓰셔도 됩니다.</t>
        </is>
      </c>
    </row>
  </sheetData>
  <mergeCells count="19">
    <mergeCell ref="A1:I1"/>
    <mergeCell ref="A2:I2"/>
    <mergeCell ref="B3:I3"/>
    <mergeCell ref="B4:I4"/>
    <mergeCell ref="B5:I5"/>
    <mergeCell ref="B6:I6"/>
    <mergeCell ref="B32:I32"/>
    <mergeCell ref="B33:I33"/>
    <mergeCell ref="B34:I34"/>
    <mergeCell ref="B35:I35"/>
    <mergeCell ref="B36:I36"/>
    <mergeCell ref="B37:I37"/>
    <mergeCell ref="B38:I38"/>
    <mergeCell ref="B39:I39"/>
    <mergeCell ref="B40:I40"/>
    <mergeCell ref="B41:I41"/>
    <mergeCell ref="B42:I42"/>
    <mergeCell ref="A44:I44"/>
    <mergeCell ref="A46:I46"/>
  </mergeCells>
  <dataValidations count="1">
    <dataValidation type="list" errorStyle="warning" allowBlank="1" showErrorMessage="1" sqref="F9:F28">
      <formula1>"출근,반일"</formula1>
    </dataValidation>
  </dataValidation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도구&amp;R&amp;8&amp;K64748B출근부 · 인건비 정산서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/>
  <cols>
    <col min="1" max="1" width="18" customWidth="1"/>
    <col min="2" max="2" width="8" customWidth="1"/>
    <col min="3" max="3" width="8" customWidth="1"/>
    <col min="4" max="4" width="8" customWidth="1"/>
    <col min="5" max="5" width="10" customWidth="1"/>
    <col min="6" max="6" width="12" customWidth="1"/>
    <col min="7" max="7" width="10" customWidth="1"/>
    <col min="8" max="8" width="12" customWidth="1"/>
    <col min="9" max="9" width="20" customWidth="1"/>
  </cols>
  <sheetData>
    <row r="1" ht="30" customHeight="1">
      <c r="A1" s="1" t="inlineStr">
        <is>
          <t xml:space="preserve">출근부 · 인건비 정산서 — 작성 예시</t>
        </is>
      </c>
      <c r="B1" s="1"/>
      <c r="C1" s="1"/>
      <c r="D1" s="1"/>
      <c r="E1" s="1"/>
      <c r="F1" s="1"/>
      <c r="G1" s="1"/>
      <c r="H1" s="1"/>
      <c r="I1" s="1"/>
    </row>
    <row r="2">
      <c r="A2" s="2" t="inlineStr">
        <is>
          <t xml:space="preserve">가상의 작품 「우리 사이의 온도」로 채운 예시예요. 인물 · 업체 · 연락처는 모두 지어낸 것이에요.</t>
        </is>
      </c>
    </row>
    <row r="3" ht="20" customHeight="1">
      <c r="A3" s="5" t="inlineStr">
        <is>
          <t xml:space="preserve">작품명</t>
        </is>
      </c>
      <c r="B3" s="9" t="inlineStr">
        <is>
          <t xml:space="preserve">우리 사이의 온도</t>
        </is>
      </c>
      <c r="C3" s="9"/>
      <c r="D3" s="9"/>
      <c r="E3" s="9"/>
      <c r="F3" s="9"/>
      <c r="G3" s="9"/>
      <c r="H3" s="9"/>
      <c r="I3" s="9"/>
    </row>
    <row r="4" ht="34" customHeight="1">
      <c r="A4" s="5" t="inlineStr">
        <is>
          <t xml:space="preserve">이름 · 부서 · 직함</t>
        </is>
      </c>
      <c r="B4" s="9" t="inlineStr">
        <is>
          <t xml:space="preserve">박서율 · 촬영부 · 퍼스트</t>
        </is>
      </c>
      <c r="C4" s="9"/>
      <c r="D4" s="9"/>
      <c r="E4" s="9"/>
      <c r="F4" s="9"/>
      <c r="G4" s="9"/>
      <c r="H4" s="9"/>
      <c r="I4" s="9"/>
    </row>
    <row r="5" ht="20" customHeight="1">
      <c r="A5" s="5" t="inlineStr">
        <is>
          <t xml:space="preserve">정산 기간</t>
        </is>
      </c>
      <c r="B5" s="9" t="inlineStr">
        <is>
          <t xml:space="preserve">2026-11-09 ~ 2026-11-15</t>
        </is>
      </c>
      <c r="C5" s="9"/>
      <c r="D5" s="9"/>
      <c r="E5" s="9"/>
      <c r="F5" s="9"/>
      <c r="G5" s="9"/>
      <c r="H5" s="9"/>
      <c r="I5" s="9"/>
    </row>
    <row r="6" ht="20" customHeight="1">
      <c r="A6" s="5" t="inlineStr">
        <is>
          <t xml:space="preserve">지급 방식</t>
        </is>
      </c>
      <c r="B6" s="9" t="inlineStr">
        <is>
          <t xml:space="preserve">일당</t>
        </is>
      </c>
      <c r="C6" s="9"/>
      <c r="D6" s="9"/>
      <c r="E6" s="9"/>
      <c r="F6" s="9"/>
      <c r="G6" s="9"/>
      <c r="H6" s="9"/>
      <c r="I6" s="9"/>
    </row>
    <row r="8" ht="32" customHeight="1">
      <c r="A8" s="4" t="inlineStr">
        <is>
          <t xml:space="preserve">날짜</t>
        </is>
      </c>
      <c r="B8" s="4" t="inlineStr">
        <is>
          <t xml:space="preserve">회차</t>
        </is>
      </c>
      <c r="C8" s="4" t="inlineStr">
        <is>
          <t xml:space="preserve">콜</t>
        </is>
      </c>
      <c r="D8" s="4" t="inlineStr">
        <is>
          <t xml:space="preserve">철수</t>
        </is>
      </c>
      <c r="E8" s="4" t="inlineStr">
        <is>
          <t xml:space="preserve">근무(시간)</t>
        </is>
      </c>
      <c r="F8" s="4" t="inlineStr">
        <is>
          <t xml:space="preserve">상태(출근/반일)</t>
        </is>
      </c>
      <c r="G8" s="4" t="inlineStr">
        <is>
          <t xml:space="preserve">초과(시간)</t>
        </is>
      </c>
      <c r="H8" s="4" t="inlineStr">
        <is>
          <t xml:space="preserve">가감(원)</t>
        </is>
      </c>
      <c r="I8" s="4" t="inlineStr">
        <is>
          <t xml:space="preserve">비고</t>
        </is>
      </c>
    </row>
    <row r="9" ht="20" customHeight="1">
      <c r="A9" s="12">
        <v>46335</v>
      </c>
      <c r="B9" s="10">
        <v>8</v>
      </c>
      <c r="C9" s="13">
        <v>0.291666667</v>
      </c>
      <c r="D9" s="13">
        <v>0.791666667</v>
      </c>
      <c r="E9" s="16">
        <f>IF(AND(C9&lt;&gt;"",D9&lt;&gt;""),ROUND(MOD(D9-C9,1)*24,2),"")</f>
      </c>
      <c r="F9" s="10" t="inlineStr">
        <is>
          <t xml:space="preserve">출근</t>
        </is>
      </c>
      <c r="G9" s="10"/>
      <c r="H9" s="11"/>
      <c r="I9" s="9"/>
    </row>
    <row r="10" ht="20" customHeight="1">
      <c r="A10" s="12">
        <v>46336</v>
      </c>
      <c r="B10" s="10">
        <v>9</v>
      </c>
      <c r="C10" s="13">
        <v>0.291666667</v>
      </c>
      <c r="D10" s="13">
        <v>0.895833333</v>
      </c>
      <c r="E10" s="16">
        <f>IF(AND(C10&lt;&gt;"",D10&lt;&gt;""),ROUND(MOD(D10-C10,1)*24,2),"")</f>
      </c>
      <c r="F10" s="10" t="inlineStr">
        <is>
          <t xml:space="preserve">출근</t>
        </is>
      </c>
      <c r="G10" s="10">
        <v>2.5</v>
      </c>
      <c r="H10" s="11"/>
      <c r="I10" s="9"/>
    </row>
    <row r="11" ht="20" customHeight="1">
      <c r="A11" s="12">
        <v>46337</v>
      </c>
      <c r="B11" s="10">
        <v>10</v>
      </c>
      <c r="C11" s="13">
        <v>0.270833333</v>
      </c>
      <c r="D11" s="13">
        <v>0.770833333</v>
      </c>
      <c r="E11" s="16">
        <f>IF(AND(C11&lt;&gt;"",D11&lt;&gt;""),ROUND(MOD(D11-C11,1)*24,2),"")</f>
      </c>
      <c r="F11" s="10" t="inlineStr">
        <is>
          <t xml:space="preserve">출근</t>
        </is>
      </c>
      <c r="G11" s="10"/>
      <c r="H11" s="11">
        <v>30000</v>
      </c>
      <c r="I11" s="9" t="inlineStr">
        <is>
          <t xml:space="preserve">개인 차량 장비 운반</t>
        </is>
      </c>
    </row>
    <row r="12" ht="20" customHeight="1">
      <c r="A12" s="12">
        <v>46339</v>
      </c>
      <c r="B12" s="10">
        <v>11</v>
      </c>
      <c r="C12" s="13">
        <v>0.291666667</v>
      </c>
      <c r="D12" s="13">
        <v>0.541666667</v>
      </c>
      <c r="E12" s="16">
        <f>IF(AND(C12&lt;&gt;"",D12&lt;&gt;""),ROUND(MOD(D12-C12,1)*24,2),"")</f>
      </c>
      <c r="F12" s="10" t="inlineStr">
        <is>
          <t xml:space="preserve">반일</t>
        </is>
      </c>
      <c r="G12" s="10"/>
      <c r="H12" s="11"/>
      <c r="I12" s="9" t="inlineStr">
        <is>
          <t xml:space="preserve">11-12 휴차</t>
        </is>
      </c>
    </row>
    <row r="13" ht="20" customHeight="1">
      <c r="A13" s="12">
        <v>46340</v>
      </c>
      <c r="B13" s="10">
        <v>12</v>
      </c>
      <c r="C13" s="13">
        <v>0.291666667</v>
      </c>
      <c r="D13" s="13">
        <v>0.958333333</v>
      </c>
      <c r="E13" s="16">
        <f>IF(AND(C13&lt;&gt;"",D13&lt;&gt;""),ROUND(MOD(D13-C13,1)*24,2),"")</f>
      </c>
      <c r="F13" s="10" t="inlineStr">
        <is>
          <t xml:space="preserve">출근</t>
        </is>
      </c>
      <c r="G13" s="10">
        <v>4</v>
      </c>
      <c r="H13" s="11"/>
      <c r="I13" s="9"/>
    </row>
    <row r="14" ht="20" customHeight="1">
      <c r="A14" s="12">
        <v>46341</v>
      </c>
      <c r="B14" s="10">
        <v>13</v>
      </c>
      <c r="C14" s="13">
        <v>0.75</v>
      </c>
      <c r="D14" s="13">
        <v>0.083333333</v>
      </c>
      <c r="E14" s="16">
        <f>IF(AND(C14&lt;&gt;"",D14&lt;&gt;""),ROUND(MOD(D14-C14,1)*24,2),"")</f>
      </c>
      <c r="F14" s="10" t="inlineStr">
        <is>
          <t xml:space="preserve">출근</t>
        </is>
      </c>
      <c r="G14" s="10"/>
      <c r="H14" s="11"/>
      <c r="I14" s="9" t="inlineStr">
        <is>
          <t xml:space="preserve">야간 · 자정 넘김</t>
        </is>
      </c>
    </row>
    <row r="15" ht="20" customHeight="1">
      <c r="A15" s="12"/>
      <c r="B15" s="10"/>
      <c r="C15" s="13"/>
      <c r="D15" s="13"/>
      <c r="E15" s="16">
        <f>IF(AND(C15&lt;&gt;"",D15&lt;&gt;""),ROUND(MOD(D15-C15,1)*24,2),"")</f>
      </c>
      <c r="F15" s="10"/>
      <c r="G15" s="10"/>
      <c r="H15" s="11"/>
      <c r="I15" s="9"/>
    </row>
    <row r="16" ht="20" customHeight="1">
      <c r="A16" s="12"/>
      <c r="B16" s="10"/>
      <c r="C16" s="13"/>
      <c r="D16" s="13"/>
      <c r="E16" s="16">
        <f>IF(AND(C16&lt;&gt;"",D16&lt;&gt;""),ROUND(MOD(D16-C16,1)*24,2),"")</f>
      </c>
      <c r="F16" s="10"/>
      <c r="G16" s="10"/>
      <c r="H16" s="11"/>
      <c r="I16" s="9"/>
    </row>
    <row r="17" ht="20" customHeight="1">
      <c r="A17" s="12"/>
      <c r="B17" s="10"/>
      <c r="C17" s="13"/>
      <c r="D17" s="13"/>
      <c r="E17" s="16">
        <f>IF(AND(C17&lt;&gt;"",D17&lt;&gt;""),ROUND(MOD(D17-C17,1)*24,2),"")</f>
      </c>
      <c r="F17" s="10"/>
      <c r="G17" s="10"/>
      <c r="H17" s="11"/>
      <c r="I17" s="9"/>
    </row>
    <row r="18" ht="20" customHeight="1">
      <c r="A18" s="12"/>
      <c r="B18" s="10"/>
      <c r="C18" s="13"/>
      <c r="D18" s="13"/>
      <c r="E18" s="16">
        <f>IF(AND(C18&lt;&gt;"",D18&lt;&gt;""),ROUND(MOD(D18-C18,1)*24,2),"")</f>
      </c>
      <c r="F18" s="10"/>
      <c r="G18" s="10"/>
      <c r="H18" s="11"/>
      <c r="I18" s="9"/>
    </row>
    <row r="19" ht="20" customHeight="1">
      <c r="A19" s="12"/>
      <c r="B19" s="10"/>
      <c r="C19" s="13"/>
      <c r="D19" s="13"/>
      <c r="E19" s="16">
        <f>IF(AND(C19&lt;&gt;"",D19&lt;&gt;""),ROUND(MOD(D19-C19,1)*24,2),"")</f>
      </c>
      <c r="F19" s="10"/>
      <c r="G19" s="10"/>
      <c r="H19" s="11"/>
      <c r="I19" s="9"/>
    </row>
    <row r="20" ht="20" customHeight="1">
      <c r="A20" s="12"/>
      <c r="B20" s="10"/>
      <c r="C20" s="13"/>
      <c r="D20" s="13"/>
      <c r="E20" s="16">
        <f>IF(AND(C20&lt;&gt;"",D20&lt;&gt;""),ROUND(MOD(D20-C20,1)*24,2),"")</f>
      </c>
      <c r="F20" s="10"/>
      <c r="G20" s="10"/>
      <c r="H20" s="11"/>
      <c r="I20" s="9"/>
    </row>
    <row r="21" ht="20" customHeight="1">
      <c r="A21" s="12"/>
      <c r="B21" s="10"/>
      <c r="C21" s="13"/>
      <c r="D21" s="13"/>
      <c r="E21" s="16">
        <f>IF(AND(C21&lt;&gt;"",D21&lt;&gt;""),ROUND(MOD(D21-C21,1)*24,2),"")</f>
      </c>
      <c r="F21" s="10"/>
      <c r="G21" s="10"/>
      <c r="H21" s="11"/>
      <c r="I21" s="9"/>
    </row>
    <row r="22" ht="20" customHeight="1">
      <c r="A22" s="12"/>
      <c r="B22" s="10"/>
      <c r="C22" s="13"/>
      <c r="D22" s="13"/>
      <c r="E22" s="16">
        <f>IF(AND(C22&lt;&gt;"",D22&lt;&gt;""),ROUND(MOD(D22-C22,1)*24,2),"")</f>
      </c>
      <c r="F22" s="10"/>
      <c r="G22" s="10"/>
      <c r="H22" s="11"/>
      <c r="I22" s="9"/>
    </row>
    <row r="23" ht="20" customHeight="1">
      <c r="A23" s="12"/>
      <c r="B23" s="10"/>
      <c r="C23" s="13"/>
      <c r="D23" s="13"/>
      <c r="E23" s="16">
        <f>IF(AND(C23&lt;&gt;"",D23&lt;&gt;""),ROUND(MOD(D23-C23,1)*24,2),"")</f>
      </c>
      <c r="F23" s="10"/>
      <c r="G23" s="10"/>
      <c r="H23" s="11"/>
      <c r="I23" s="9"/>
    </row>
    <row r="24" ht="20" customHeight="1">
      <c r="A24" s="12"/>
      <c r="B24" s="10"/>
      <c r="C24" s="13"/>
      <c r="D24" s="13"/>
      <c r="E24" s="16">
        <f>IF(AND(C24&lt;&gt;"",D24&lt;&gt;""),ROUND(MOD(D24-C24,1)*24,2),"")</f>
      </c>
      <c r="F24" s="10"/>
      <c r="G24" s="10"/>
      <c r="H24" s="11"/>
      <c r="I24" s="9"/>
    </row>
    <row r="25" ht="20" customHeight="1">
      <c r="A25" s="12"/>
      <c r="B25" s="10"/>
      <c r="C25" s="13"/>
      <c r="D25" s="13"/>
      <c r="E25" s="16">
        <f>IF(AND(C25&lt;&gt;"",D25&lt;&gt;""),ROUND(MOD(D25-C25,1)*24,2),"")</f>
      </c>
      <c r="F25" s="10"/>
      <c r="G25" s="10"/>
      <c r="H25" s="11"/>
      <c r="I25" s="9"/>
    </row>
    <row r="26" ht="20" customHeight="1">
      <c r="A26" s="12"/>
      <c r="B26" s="10"/>
      <c r="C26" s="13"/>
      <c r="D26" s="13"/>
      <c r="E26" s="16">
        <f>IF(AND(C26&lt;&gt;"",D26&lt;&gt;""),ROUND(MOD(D26-C26,1)*24,2),"")</f>
      </c>
      <c r="F26" s="10"/>
      <c r="G26" s="10"/>
      <c r="H26" s="11"/>
      <c r="I26" s="9"/>
    </row>
    <row r="27" ht="20" customHeight="1">
      <c r="A27" s="12"/>
      <c r="B27" s="10"/>
      <c r="C27" s="13"/>
      <c r="D27" s="13"/>
      <c r="E27" s="16">
        <f>IF(AND(C27&lt;&gt;"",D27&lt;&gt;""),ROUND(MOD(D27-C27,1)*24,2),"")</f>
      </c>
      <c r="F27" s="10"/>
      <c r="G27" s="10"/>
      <c r="H27" s="11"/>
      <c r="I27" s="9"/>
    </row>
    <row r="28" ht="20" customHeight="1">
      <c r="A28" s="12"/>
      <c r="B28" s="10"/>
      <c r="C28" s="13"/>
      <c r="D28" s="13"/>
      <c r="E28" s="16">
        <f>IF(AND(C28&lt;&gt;"",D28&lt;&gt;""),ROUND(MOD(D28-C28,1)*24,2),"")</f>
      </c>
      <c r="F28" s="10"/>
      <c r="G28" s="10"/>
      <c r="H28" s="11"/>
      <c r="I28" s="9"/>
    </row>
    <row r="29">
      <c r="A29" s="20" t="inlineStr">
        <is>
          <t xml:space="preserve">합계</t>
        </is>
      </c>
      <c r="B29" s="20"/>
      <c r="C29" s="20"/>
      <c r="D29" s="20"/>
      <c r="E29" s="20">
        <f>SUM(E9:E28)</f>
      </c>
      <c r="F29" s="20"/>
      <c r="G29" s="20">
        <f>SUM(G9:G28)</f>
      </c>
      <c r="H29" s="19">
        <f>SUM(H9:H28)</f>
      </c>
      <c r="I29" s="20"/>
    </row>
    <row r="31">
      <c r="A31" s="3" t="inlineStr">
        <is>
          <t xml:space="preserve">정산</t>
        </is>
      </c>
    </row>
    <row r="32" ht="20" customHeight="1">
      <c r="A32" s="5" t="inlineStr">
        <is>
          <t xml:space="preserve">단가(일당)</t>
        </is>
      </c>
      <c r="B32" s="11">
        <v>350000</v>
      </c>
      <c r="C32" s="11"/>
      <c r="D32" s="11"/>
      <c r="E32" s="11"/>
      <c r="F32" s="11"/>
      <c r="G32" s="11"/>
      <c r="H32" s="11"/>
      <c r="I32" s="11"/>
    </row>
    <row r="33" ht="20" customHeight="1">
      <c r="A33" s="5" t="inlineStr">
        <is>
          <t xml:space="preserve">근무일(반일 0.5)</t>
        </is>
      </c>
      <c r="B33" s="16">
        <f>COUNTIF(F9:F28,"출근")+0.5*COUNTIF(F9:F28,"반일")</f>
      </c>
      <c r="C33" s="16"/>
      <c r="D33" s="16"/>
      <c r="E33" s="16"/>
      <c r="F33" s="16"/>
      <c r="G33" s="16"/>
      <c r="H33" s="16"/>
      <c r="I33" s="16"/>
    </row>
    <row r="34" ht="20" customHeight="1">
      <c r="A34" s="5" t="inlineStr">
        <is>
          <t xml:space="preserve">기본급</t>
        </is>
      </c>
      <c r="B34" s="15">
        <f>ROUND(B32*B33,0)</f>
      </c>
      <c r="C34" s="15"/>
      <c r="D34" s="15"/>
      <c r="E34" s="15"/>
      <c r="F34" s="15"/>
      <c r="G34" s="15"/>
      <c r="H34" s="15"/>
      <c r="I34" s="15"/>
    </row>
    <row r="35" ht="20" customHeight="1">
      <c r="A35" s="5" t="inlineStr">
        <is>
          <t xml:space="preserve">초과 단가(시간당)</t>
        </is>
      </c>
      <c r="B35" s="11">
        <v>40000</v>
      </c>
      <c r="C35" s="11"/>
      <c r="D35" s="11"/>
      <c r="E35" s="11"/>
      <c r="F35" s="11"/>
      <c r="G35" s="11"/>
      <c r="H35" s="11"/>
      <c r="I35" s="11"/>
    </row>
    <row r="36" ht="20" customHeight="1">
      <c r="A36" s="5" t="inlineStr">
        <is>
          <t xml:space="preserve">초과 수당</t>
        </is>
      </c>
      <c r="B36" s="15">
        <f>ROUND(B35*SUM(G9:G28),0)</f>
      </c>
      <c r="C36" s="15"/>
      <c r="D36" s="15"/>
      <c r="E36" s="15"/>
      <c r="F36" s="15"/>
      <c r="G36" s="15"/>
      <c r="H36" s="15"/>
      <c r="I36" s="15"/>
    </row>
    <row r="37" ht="20" customHeight="1">
      <c r="A37" s="5" t="inlineStr">
        <is>
          <t xml:space="preserve">가감 합계</t>
        </is>
      </c>
      <c r="B37" s="15">
        <f>SUM(H9:H28)</f>
      </c>
      <c r="C37" s="15"/>
      <c r="D37" s="15"/>
      <c r="E37" s="15"/>
      <c r="F37" s="15"/>
      <c r="G37" s="15"/>
      <c r="H37" s="15"/>
      <c r="I37" s="15"/>
    </row>
    <row r="38" ht="20" customHeight="1">
      <c r="A38" s="20" t="inlineStr">
        <is>
          <t xml:space="preserve">총액(세전)</t>
        </is>
      </c>
      <c r="B38" s="19">
        <f>B34+B36+B37</f>
      </c>
      <c r="C38" s="19"/>
      <c r="D38" s="19"/>
      <c r="E38" s="19"/>
      <c r="F38" s="19"/>
      <c r="G38" s="19"/>
      <c r="H38" s="19"/>
      <c r="I38" s="19"/>
    </row>
    <row r="39" ht="20" customHeight="1">
      <c r="A39" s="5" t="inlineStr">
        <is>
          <t xml:space="preserve">소득세 3%</t>
        </is>
      </c>
      <c r="B39" s="15">
        <f>ROUNDDOWN(MAX(0,B38)*0.03,-1)</f>
      </c>
      <c r="C39" s="15"/>
      <c r="D39" s="15"/>
      <c r="E39" s="15"/>
      <c r="F39" s="15"/>
      <c r="G39" s="15"/>
      <c r="H39" s="15"/>
      <c r="I39" s="15"/>
    </row>
    <row r="40" ht="34" customHeight="1">
      <c r="A40" s="5" t="inlineStr">
        <is>
          <t xml:space="preserve">지방소득세(소득세의 10%)</t>
        </is>
      </c>
      <c r="B40" s="15">
        <f>ROUNDDOWN(B39*0.1,-1)</f>
      </c>
      <c r="C40" s="15"/>
      <c r="D40" s="15"/>
      <c r="E40" s="15"/>
      <c r="F40" s="15"/>
      <c r="G40" s="15"/>
      <c r="H40" s="15"/>
      <c r="I40" s="15"/>
    </row>
    <row r="41" ht="20" customHeight="1">
      <c r="A41" s="20" t="inlineStr">
        <is>
          <t xml:space="preserve">실지급</t>
        </is>
      </c>
      <c r="B41" s="19">
        <f>B38-B39-B40</f>
      </c>
      <c r="C41" s="19"/>
      <c r="D41" s="19"/>
      <c r="E41" s="19"/>
      <c r="F41" s="19"/>
      <c r="G41" s="19"/>
      <c r="H41" s="19"/>
      <c r="I41" s="19"/>
    </row>
    <row r="42" ht="20" customHeight="1">
      <c r="A42" s="5" t="inlineStr">
        <is>
          <t xml:space="preserve">지급일 · 확인</t>
        </is>
      </c>
      <c r="B42" s="9" t="inlineStr">
        <is>
          <t xml:space="preserve">2026-11-20 · 김하나</t>
        </is>
      </c>
      <c r="C42" s="9"/>
      <c r="D42" s="9"/>
      <c r="E42" s="9"/>
      <c r="F42" s="9"/>
      <c r="G42" s="9"/>
      <c r="H42" s="9"/>
      <c r="I42" s="9"/>
    </row>
    <row r="44">
      <c r="A44" s="21" t="inlineStr">
        <is>
          <t xml:space="preserve">공제는 국내 프리랜서 사업소득 원천징수(소득세 3% + 지방소득세 0.3%, 각각 10원 미만 절사) 기준입니다. 일시적 용역(기타소득 8.8%)이나 근로계약은 계산이 다릅니다.</t>
        </is>
      </c>
    </row>
    <row r="46">
      <c r="A46" s="21" t="inlineStr">
        <is>
          <t xml:space="preserve">PDNote 현장 도구 양식 — pdnote.app/tools 에서 내려받았습니다. 자유롭게 고쳐 쓰셔도 됩니다.</t>
        </is>
      </c>
    </row>
  </sheetData>
  <mergeCells count="19">
    <mergeCell ref="A1:I1"/>
    <mergeCell ref="A2:I2"/>
    <mergeCell ref="B3:I3"/>
    <mergeCell ref="B4:I4"/>
    <mergeCell ref="B5:I5"/>
    <mergeCell ref="B6:I6"/>
    <mergeCell ref="B32:I32"/>
    <mergeCell ref="B33:I33"/>
    <mergeCell ref="B34:I34"/>
    <mergeCell ref="B35:I35"/>
    <mergeCell ref="B36:I36"/>
    <mergeCell ref="B37:I37"/>
    <mergeCell ref="B38:I38"/>
    <mergeCell ref="B39:I39"/>
    <mergeCell ref="B40:I40"/>
    <mergeCell ref="B41:I41"/>
    <mergeCell ref="B42:I42"/>
    <mergeCell ref="A44:I44"/>
    <mergeCell ref="A46:I46"/>
  </mergeCells>
  <dataValidations count="1">
    <dataValidation type="list" errorStyle="warning" allowBlank="1" showErrorMessage="1" sqref="F9:F28">
      <formula1>"출근,반일"</formula1>
    </dataValidation>
  </dataValidation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도구&amp;R&amp;8&amp;K64748B출근부 · 인건비 정산서 — 작성 예시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출근부 · 인건비 정산서 작성 가이드</t>
        </is>
      </c>
      <c r="B1" s="1"/>
      <c r="C1" s="1"/>
      <c r="D1" s="1"/>
    </row>
    <row r="2">
      <c r="A2" s="2" t="inlineStr">
        <is>
          <t xml:space="preserve">칸마다 무엇을, 어떻게 적는지 정리했어요. 채운 모습은 「작성 예시」 시트에 있어요.</t>
        </is>
      </c>
      <c r="B2" s="2"/>
      <c r="C2" s="2"/>
      <c r="D2" s="2"/>
    </row>
    <row r="4">
      <c r="A4" s="3" t="inlineStr">
        <is>
          <t xml:space="preserve">이 양식은</t>
        </is>
      </c>
      <c r="B4" s="3"/>
      <c r="C4" s="3"/>
      <c r="D4" s="3"/>
    </row>
    <row r="5" ht="34" customHeight="1">
      <c r="A5" s="22" t="inlineStr">
        <is>
          <t xml:space="preserve">출근부 · 인건비 정산서는 스태프 한 사람이 정산 기간 동안 언제 나와서 언제 끝났는지 적고, 그 기록으로 받을 돈을 계산하는 문서예요. 본인과 제작부가 같은 숫자를 보고 확인하는 지급 근거가 돼요.</t>
        </is>
      </c>
      <c r="B5" s="22"/>
      <c r="C5" s="22"/>
      <c r="D5" s="22"/>
    </row>
    <row r="6">
      <c r="A6" s="3" t="inlineStr">
        <is>
          <t xml:space="preserve">언제 쓰나요</t>
        </is>
      </c>
      <c r="B6" s="3"/>
      <c r="C6" s="3"/>
      <c r="D6" s="3"/>
    </row>
    <row r="7" ht="34" customHeight="1">
      <c r="A7" s="22" t="inlineStr">
        <is>
          <t xml:space="preserve">촬영하는 날마다 철수 직후 그날 줄을 채우고, 정산 기간(주 · 월 단위 등)이 끝나면 정산 칸을 확인해 제작부에 넘겨요. 제작부는 일촬표 · 진행 기록과 맞춰 본 뒤 지급해요.</t>
        </is>
      </c>
      <c r="B7" s="22"/>
      <c r="C7" s="22"/>
      <c r="D7" s="22"/>
    </row>
    <row r="9">
      <c r="A9" s="3" t="inlineStr">
        <is>
          <t xml:space="preserve">칸별 작성법</t>
        </is>
      </c>
      <c r="B9" s="3"/>
      <c r="C9" s="3"/>
      <c r="D9" s="3"/>
    </row>
    <row r="10">
      <c r="A10" s="4" t="inlineStr">
        <is>
          <t xml:space="preserve">칸</t>
        </is>
      </c>
      <c r="B10" s="4" t="inlineStr">
        <is>
          <t xml:space="preserve">무엇을</t>
        </is>
      </c>
      <c r="C10" s="4" t="inlineStr">
        <is>
          <t xml:space="preserve">어떻게</t>
        </is>
      </c>
      <c r="D10" s="4" t="inlineStr">
        <is>
          <t xml:space="preserve">예시</t>
        </is>
      </c>
    </row>
    <row r="11" ht="34" customHeight="1">
      <c r="A11" s="25" t="inlineStr">
        <is>
          <t xml:space="preserve">이름 · 부서 · 직함</t>
        </is>
      </c>
      <c r="B11" s="24" t="inlineStr">
        <is>
          <t xml:space="preserve">정산받는 사람</t>
        </is>
      </c>
      <c r="C11" s="24" t="inlineStr">
        <is>
          <t xml:space="preserve">계약서에 적힌 이름 그대로 적어요. 같은 부서에 동명이인이 있으면 직함까지 꼭 적어요.</t>
        </is>
      </c>
      <c r="D11" s="26" t="inlineStr">
        <is>
          <t xml:space="preserve">박서율 · 촬영부 · 퍼스트</t>
        </is>
      </c>
    </row>
    <row r="12" ht="34" customHeight="1">
      <c r="A12" s="25" t="inlineStr">
        <is>
          <t xml:space="preserve">정산 기간</t>
        </is>
      </c>
      <c r="B12" s="24" t="inlineStr">
        <is>
          <t xml:space="preserve">이번 장이 다루는 날짜 범위</t>
        </is>
      </c>
      <c r="C12" s="24" t="inlineStr">
        <is>
          <t xml:space="preserve">계약에서 정한 정산 주기대로 끊어요. 기간이 겹치지 않게 다음 장은 다음 날부터 시작해요.</t>
        </is>
      </c>
      <c r="D12" s="26" t="inlineStr">
        <is>
          <t xml:space="preserve">2026-11-09 ~ 2026-11-15</t>
        </is>
      </c>
    </row>
    <row r="13" ht="34" customHeight="1">
      <c r="A13" s="25" t="inlineStr">
        <is>
          <t xml:space="preserve">지급 방식</t>
        </is>
      </c>
      <c r="B13" s="24" t="inlineStr">
        <is>
          <t xml:space="preserve">일당 · 주급 · 작품 단위 등 계약 형태</t>
        </is>
      </c>
      <c r="C13" s="24" t="inlineStr">
        <is>
          <t xml:space="preserve">기본은 일당이에요. 작품 단위 계약이면 고쳐 적고 단가 칸에 회차당 환산액을 넣어요.</t>
        </is>
      </c>
      <c r="D13" s="26" t="inlineStr">
        <is>
          <t xml:space="preserve">일당</t>
        </is>
      </c>
    </row>
    <row r="14" ht="48" customHeight="1">
      <c r="A14" s="25" t="inlineStr">
        <is>
          <t xml:space="preserve">날짜</t>
        </is>
      </c>
      <c r="B14" s="24" t="inlineStr">
        <is>
          <t xml:space="preserve">일한 날</t>
        </is>
      </c>
      <c r="C14" s="24" t="inlineStr">
        <is>
          <t xml:space="preserve">밤샘 촬영은 시작한 날 기준으로 한 줄만 적어요. 쉬는 날은 줄을 비우거나 비고에 「휴차」라고 적어요.</t>
        </is>
      </c>
      <c r="D14" s="26" t="inlineStr">
        <is>
          <t xml:space="preserve">2026-11-10</t>
        </is>
      </c>
    </row>
    <row r="15" ht="34" customHeight="1">
      <c r="A15" s="25" t="inlineStr">
        <is>
          <t xml:space="preserve">회차</t>
        </is>
      </c>
      <c r="B15" s="24" t="inlineStr">
        <is>
          <t xml:space="preserve">그날의 촬영 회차 번호</t>
        </is>
      </c>
      <c r="C15" s="24" t="inlineStr">
        <is>
          <t xml:space="preserve">일촬표의 회차 번호와 같게 적어요. 준비 · 철수일은 비고에 따로 적어요.</t>
        </is>
      </c>
      <c r="D15" s="26" t="inlineStr">
        <is>
          <t xml:space="preserve">9</t>
        </is>
      </c>
    </row>
    <row r="16" ht="34" customHeight="1">
      <c r="A16" s="25" t="inlineStr">
        <is>
          <t xml:space="preserve">콜</t>
        </is>
      </c>
      <c r="B16" s="24" t="inlineStr">
        <is>
          <t xml:space="preserve">그날 일을 시작한 시각</t>
        </is>
      </c>
      <c r="C16" s="24" t="inlineStr">
        <is>
          <t xml:space="preserve">일촬표의 부서 콜이 아니라 실제로 도착해 일을 시작한 시각을 적어요.</t>
        </is>
      </c>
      <c r="D16" s="26" t="inlineStr">
        <is>
          <t xml:space="preserve">07:00</t>
        </is>
      </c>
    </row>
    <row r="17" ht="48" customHeight="1">
      <c r="A17" s="25" t="inlineStr">
        <is>
          <t xml:space="preserve">철수</t>
        </is>
      </c>
      <c r="B17" s="24" t="inlineStr">
        <is>
          <t xml:space="preserve">그날 일을 마친 시각</t>
        </is>
      </c>
      <c r="C17" s="24" t="inlineStr">
        <is>
          <t xml:space="preserve">장비 정리 · 반납까지 끝난 시각이에요. 자정을 넘겨도 그대로 적으면 엑셀이 다음 날로 계산해요.</t>
        </is>
      </c>
      <c r="D17" s="26" t="inlineStr">
        <is>
          <t xml:space="preserve">21:30</t>
        </is>
      </c>
    </row>
    <row r="18" ht="48" customHeight="1">
      <c r="A18" s="25" t="inlineStr">
        <is>
          <t xml:space="preserve">근무(시간)</t>
        </is>
      </c>
      <c r="B18" s="24" t="inlineStr">
        <is>
          <t xml:space="preserve">콜부터 철수까지의 시간</t>
        </is>
      </c>
      <c r="C18" s="24" t="inlineStr">
        <is>
          <t xml:space="preserve">콜 · 철수를 넣으면 자동으로 계산돼요. 주 단위 근로시간이 걱정되면 /tools/work-hours 계산기로 함께 확인해요.</t>
        </is>
      </c>
      <c r="D18" s="26" t="inlineStr">
        <is>
          <t xml:space="preserve">14.5</t>
        </is>
      </c>
    </row>
    <row r="19" ht="34" customHeight="1">
      <c r="A19" s="25" t="inlineStr">
        <is>
          <t xml:space="preserve">상태(출근/반일)</t>
        </is>
      </c>
      <c r="B19" s="24" t="inlineStr">
        <is>
          <t xml:space="preserve">그날을 하루로 칠지 반나절로 칠지</t>
        </is>
      </c>
      <c r="C19" s="24" t="inlineStr">
        <is>
          <t xml:space="preserve">목록에서 출근 · 반일을 골라요. 이 칸이 근무일 수와 기본급 계산의 기준이에요.</t>
        </is>
      </c>
      <c r="D19" s="26" t="inlineStr">
        <is>
          <t xml:space="preserve">출근</t>
        </is>
      </c>
    </row>
    <row r="20" ht="34" customHeight="1">
      <c r="A20" s="25" t="inlineStr">
        <is>
          <t xml:space="preserve">초과(시간)</t>
        </is>
      </c>
      <c r="B20" s="24" t="inlineStr">
        <is>
          <t xml:space="preserve">계약에서 정한 기준 시간을 넘긴 시간</t>
        </is>
      </c>
      <c r="C20" s="24" t="inlineStr">
        <is>
          <t xml:space="preserve">기준 시간은 계약 · 관련 법령에 따라요. 넘긴 시간만 숫자로 적어요(30분이면 0.5).</t>
        </is>
      </c>
      <c r="D20" s="26" t="inlineStr">
        <is>
          <t xml:space="preserve">2.5</t>
        </is>
      </c>
    </row>
    <row r="21" ht="48" customHeight="1">
      <c r="A21" s="25" t="inlineStr">
        <is>
          <t xml:space="preserve">가감(원)</t>
        </is>
      </c>
      <c r="B21" s="24" t="inlineStr">
        <is>
          <t xml:space="preserve">그날만 더하거나 빼는 돈</t>
        </is>
      </c>
      <c r="C21" s="24" t="inlineStr">
        <is>
          <t xml:space="preserve">개인 차량 유류비 · 장비 지참비는 더하고, 선지급 받은 돈은 빼서(−) 적어요. 사유는 비고에 남겨요.</t>
        </is>
      </c>
      <c r="D21" s="26" t="inlineStr">
        <is>
          <t xml:space="preserve">30000</t>
        </is>
      </c>
    </row>
    <row r="22" ht="34" customHeight="1">
      <c r="A22" s="25" t="inlineStr">
        <is>
          <t xml:space="preserve">비고</t>
        </is>
      </c>
      <c r="B22" s="24" t="inlineStr">
        <is>
          <t xml:space="preserve">그날의 특이 사항</t>
        </is>
      </c>
      <c r="C22" s="24" t="inlineStr">
        <is>
          <t xml:space="preserve">야간 · 자정 넘김, 장소 이동, 가감 사유처럼 확인할 때 물어볼 만한 것을 적어요.</t>
        </is>
      </c>
      <c r="D22" s="26" t="inlineStr">
        <is>
          <t xml:space="preserve">개인 차량 장비 운반</t>
        </is>
      </c>
    </row>
    <row r="23" ht="34" customHeight="1">
      <c r="A23" s="25" t="inlineStr">
        <is>
          <t xml:space="preserve">단가(일당)</t>
        </is>
      </c>
      <c r="B23" s="24" t="inlineStr">
        <is>
          <t xml:space="preserve">하루 기본 보수</t>
        </is>
      </c>
      <c r="C23" s="24" t="inlineStr">
        <is>
          <t xml:space="preserve">계약서 금액을 그대로 적어요. 기본급은 단가 × 근무일로 자동 계산돼요.</t>
        </is>
      </c>
      <c r="D23" s="26" t="inlineStr">
        <is>
          <t xml:space="preserve">350,000</t>
        </is>
      </c>
    </row>
    <row r="24" ht="34" customHeight="1">
      <c r="A24" s="25" t="inlineStr">
        <is>
          <t xml:space="preserve">근무일(반일 0.5)</t>
        </is>
      </c>
      <c r="B24" s="24" t="inlineStr">
        <is>
          <t xml:space="preserve">정산 기간에 일한 날 수</t>
        </is>
      </c>
      <c r="C24" s="24" t="inlineStr">
        <is>
          <t xml:space="preserve">상태 칸에서 자동으로 세요. 출근은 1일, 반일은 0.5일이에요.</t>
        </is>
      </c>
      <c r="D24" s="26" t="inlineStr">
        <is>
          <t xml:space="preserve">5.5</t>
        </is>
      </c>
    </row>
    <row r="25" ht="34" customHeight="1">
      <c r="A25" s="25" t="inlineStr">
        <is>
          <t xml:space="preserve">기본급</t>
        </is>
      </c>
      <c r="B25" s="24" t="inlineStr">
        <is>
          <t xml:space="preserve">단가 × 근무일</t>
        </is>
      </c>
      <c r="C25" s="24" t="inlineStr">
        <is>
          <t xml:space="preserve">자동으로 계산돼요. 숫자가 이상하면 상태 칸을 빠뜨린 날이 없는지 먼저 봐요.</t>
        </is>
      </c>
      <c r="D25" s="26" t="inlineStr">
        <is>
          <t xml:space="preserve">1,925,000</t>
        </is>
      </c>
    </row>
    <row r="26" ht="34" customHeight="1">
      <c r="A26" s="25" t="inlineStr">
        <is>
          <t xml:space="preserve">초과 단가(시간당)</t>
        </is>
      </c>
      <c r="B26" s="24" t="inlineStr">
        <is>
          <t xml:space="preserve">초과 한 시간에 붙는 돈</t>
        </is>
      </c>
      <c r="C26" s="24" t="inlineStr">
        <is>
          <t xml:space="preserve">계약서에 정한 금액을 적어요. 정하지 않았다면 정산 전에 제작부와 먼저 맞춰요.</t>
        </is>
      </c>
      <c r="D26" s="26" t="inlineStr">
        <is>
          <t xml:space="preserve">40,000</t>
        </is>
      </c>
    </row>
    <row r="27" ht="20" customHeight="1">
      <c r="A27" s="25" t="inlineStr">
        <is>
          <t xml:space="preserve">초과 수당</t>
        </is>
      </c>
      <c r="B27" s="24" t="inlineStr">
        <is>
          <t xml:space="preserve">초과 단가 × 초과 시간 합</t>
        </is>
      </c>
      <c r="C27" s="24" t="inlineStr">
        <is>
          <t xml:space="preserve">자동으로 계산돼요.</t>
        </is>
      </c>
      <c r="D27" s="26" t="inlineStr">
        <is>
          <t xml:space="preserve">260,000</t>
        </is>
      </c>
    </row>
    <row r="28" ht="34" customHeight="1">
      <c r="A28" s="25" t="inlineStr">
        <is>
          <t xml:space="preserve">가감 합계</t>
        </is>
      </c>
      <c r="B28" s="24" t="inlineStr">
        <is>
          <t xml:space="preserve">표의 가감(원) 칸 합</t>
        </is>
      </c>
      <c r="C28" s="24" t="inlineStr">
        <is>
          <t xml:space="preserve">자동으로 계산돼요. 빼는 돈이 있으면 음수로 들어가요.</t>
        </is>
      </c>
      <c r="D28" s="26" t="inlineStr">
        <is>
          <t xml:space="preserve">30,000</t>
        </is>
      </c>
    </row>
    <row r="29" ht="34" customHeight="1">
      <c r="A29" s="25" t="inlineStr">
        <is>
          <t xml:space="preserve">총액(세전)</t>
        </is>
      </c>
      <c r="B29" s="24" t="inlineStr">
        <is>
          <t xml:space="preserve">기본급 + 초과 수당 + 가감 합계</t>
        </is>
      </c>
      <c r="C29" s="24" t="inlineStr">
        <is>
          <t xml:space="preserve">공제 전 금액이에요. 계약 금액과 크게 다르면 표를 다시 확인해요.</t>
        </is>
      </c>
      <c r="D29" s="26" t="inlineStr">
        <is>
          <t xml:space="preserve">2,215,000</t>
        </is>
      </c>
    </row>
    <row r="30" ht="62" customHeight="1">
      <c r="A30" s="25" t="inlineStr">
        <is>
          <t xml:space="preserve">소득세 3%</t>
        </is>
      </c>
      <c r="B30" s="24" t="inlineStr">
        <is>
          <t xml:space="preserve">총액에서 떼는 소득세</t>
        </is>
      </c>
      <c r="C30" s="24" t="inlineStr">
        <is>
          <t xml:space="preserve">양식에 적힌 프리랜서 사업소득 원천징수 기준으로 자동 계산돼요. 계약 형태가 다르면 /tools/withholding 계산기로 확인하고 고쳐요.</t>
        </is>
      </c>
      <c r="D30" s="26" t="inlineStr">
        <is>
          <t xml:space="preserve">66,450</t>
        </is>
      </c>
    </row>
    <row r="31" ht="34" customHeight="1">
      <c r="A31" s="25" t="inlineStr">
        <is>
          <t xml:space="preserve">지방소득세(소득세의 10%)</t>
        </is>
      </c>
      <c r="B31" s="24" t="inlineStr">
        <is>
          <t xml:space="preserve">소득세에 붙는 지방소득세</t>
        </is>
      </c>
      <c r="C31" s="24" t="inlineStr">
        <is>
          <t xml:space="preserve">소득세 칸에서 자동으로 계산돼요. 공제 방식은 계약 · 관련 법령에 따라요.</t>
        </is>
      </c>
      <c r="D31" s="26" t="inlineStr">
        <is>
          <t xml:space="preserve">6,640</t>
        </is>
      </c>
    </row>
    <row r="32" ht="34" customHeight="1">
      <c r="A32" s="25" t="inlineStr">
        <is>
          <t xml:space="preserve">실지급</t>
        </is>
      </c>
      <c r="B32" s="24" t="inlineStr">
        <is>
          <t xml:space="preserve">실제로 받는 돈</t>
        </is>
      </c>
      <c r="C32" s="24" t="inlineStr">
        <is>
          <t xml:space="preserve">총액에서 공제를 뺀 금액이에요. 입금된 금액과 맞는지 지급일에 확인해요.</t>
        </is>
      </c>
      <c r="D32" s="26" t="inlineStr">
        <is>
          <t xml:space="preserve">2,141,910</t>
        </is>
      </c>
    </row>
    <row r="33" ht="34" customHeight="1">
      <c r="A33" s="25" t="inlineStr">
        <is>
          <t xml:space="preserve">지급일 · 확인</t>
        </is>
      </c>
      <c r="B33" s="24" t="inlineStr">
        <is>
          <t xml:space="preserve">지급한 날과 확인한 사람</t>
        </is>
      </c>
      <c r="C33" s="24" t="inlineStr">
        <is>
          <t xml:space="preserve">제작부가 지급한 뒤 날짜와 이름을 적고, 본인도 받은 금액을 확인해 서명해요.</t>
        </is>
      </c>
      <c r="D33" s="26" t="inlineStr">
        <is>
          <t xml:space="preserve">2026-11-20 · 김하나</t>
        </is>
      </c>
    </row>
    <row r="35">
      <c r="A35" s="3" t="inlineStr">
        <is>
          <t xml:space="preserve">작성 팁</t>
        </is>
      </c>
      <c r="B35" s="3"/>
      <c r="C35" s="3"/>
      <c r="D35" s="3"/>
    </row>
    <row r="36" ht="20" customHeight="1">
      <c r="A36" s="22" t="inlineStr">
        <is>
          <t xml:space="preserve">· 그날 줄은 철수 직후 바로 채워요. 며칠 몰아 적으면 콜 · 철수 시각이 기억에서 흐려져요.</t>
        </is>
      </c>
      <c r="B36" s="22"/>
      <c r="C36" s="22"/>
      <c r="D36" s="22"/>
    </row>
    <row r="37" ht="20" customHeight="1">
      <c r="A37" s="22" t="inlineStr">
        <is>
          <t xml:space="preserve">· 콜 · 철수는 일촬표 시각이 아니라 실제 시각을 적고, 제작부 진행 기록과 다르면 그 주 안에 맞춰 둬요.</t>
        </is>
      </c>
      <c r="B37" s="22"/>
      <c r="C37" s="22"/>
      <c r="D37" s="22"/>
    </row>
    <row r="38" ht="20" customHeight="1">
      <c r="A38" s="22" t="inlineStr">
        <is>
          <t xml:space="preserve">· 초과 기준 시간 · 초과 단가 · 반일 기준은 계약서에 먼저 적어 두면 정산 때 다툴 일이 줄어요.</t>
        </is>
      </c>
      <c r="B38" s="22"/>
      <c r="C38" s="22"/>
      <c r="D38" s="22"/>
    </row>
    <row r="39" ht="34" customHeight="1">
      <c r="A39" s="22" t="inlineStr">
        <is>
          <t xml:space="preserve">· 주 단위 근로시간은 /tools/work-hours, 공제액은 /tools/withholding, 팀 전체 인건비는 /tools/labor-cost 계산기로 미리 맞춰 볼 수 있어요.</t>
        </is>
      </c>
      <c r="B39" s="22"/>
      <c r="C39" s="22"/>
      <c r="D39" s="22"/>
    </row>
    <row r="40" ht="20" customHeight="1">
      <c r="A40" s="22" t="inlineStr">
        <is>
          <t xml:space="preserve">· 가감 줄에는 반드시 사유를 비고에 남겨요. 사유 없는 금액은 확인 단계에서 다시 물어보게 돼요.</t>
        </is>
      </c>
      <c r="B40" s="22"/>
      <c r="C40" s="22"/>
      <c r="D40" s="22"/>
    </row>
    <row r="42">
      <c r="A42" s="3" t="inlineStr">
        <is>
          <t xml:space="preserve">자주 하는 실수</t>
        </is>
      </c>
      <c r="B42" s="3"/>
      <c r="C42" s="3"/>
      <c r="D42" s="3"/>
    </row>
    <row r="43" ht="20" customHeight="1">
      <c r="A43" s="22" t="inlineStr">
        <is>
          <t xml:space="preserve">· 밤샘 촬영을 이틀로 나눠 적어 근무일이 하루 더 잡혀요.</t>
        </is>
      </c>
      <c r="B43" s="22"/>
      <c r="C43" s="22"/>
      <c r="D43" s="22"/>
    </row>
    <row r="44" ht="20" customHeight="1">
      <c r="A44" s="22" t="inlineStr">
        <is>
          <t xml:space="preserve">· 반일인 날을 상태 칸에 출근으로 골라 기본급이 많게 나와요.</t>
        </is>
      </c>
      <c r="B44" s="22"/>
      <c r="C44" s="22"/>
      <c r="D44" s="22"/>
    </row>
    <row r="45" ht="20" customHeight="1">
      <c r="A45" s="22" t="inlineStr">
        <is>
          <t xml:space="preserve">· 초과 시간을 근무 시간 전체로 적어 초과 수당이 크게 부풀어요.</t>
        </is>
      </c>
      <c r="B45" s="22"/>
      <c r="C45" s="22"/>
      <c r="D45" s="22"/>
    </row>
    <row r="46" ht="20" customHeight="1">
      <c r="A46" s="22" t="inlineStr">
        <is>
          <t xml:space="preserve">· 공제 기준이 다른 계약(근로계약 · 일시적 용역)인데 양식의 공제 칸을 그대로 써서 실지급이 틀려요.</t>
        </is>
      </c>
      <c r="B46" s="22"/>
      <c r="C46" s="22"/>
      <c r="D46" s="22"/>
    </row>
  </sheetData>
  <mergeCells count="18">
    <mergeCell ref="A1:D1"/>
    <mergeCell ref="A2:D2"/>
    <mergeCell ref="A4:D4"/>
    <mergeCell ref="A5:D5"/>
    <mergeCell ref="A6:D6"/>
    <mergeCell ref="A7:D7"/>
    <mergeCell ref="A9:D9"/>
    <mergeCell ref="A35:D35"/>
    <mergeCell ref="A36:D36"/>
    <mergeCell ref="A37:D37"/>
    <mergeCell ref="A38:D38"/>
    <mergeCell ref="A39:D39"/>
    <mergeCell ref="A40:D40"/>
    <mergeCell ref="A42:D42"/>
    <mergeCell ref="A43:D43"/>
    <mergeCell ref="A44:D44"/>
    <mergeCell ref="A45:D45"/>
    <mergeCell ref="A46:D46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도구&amp;R&amp;8&amp;K64748B작성 가이드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출근부 · 인건비 정산서</dc:title>
  <dc:creator>PDNote</dc:creator>
</cp:coreProperties>
</file>